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E346BE59-3BC4-44A3-A4AB-02E0766A1534}" xr6:coauthVersionLast="47" xr6:coauthVersionMax="47" xr10:uidLastSave="{00000000-0000-0000-0000-000000000000}"/>
  <bookViews>
    <workbookView xWindow="1065" yWindow="0" windowWidth="1920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<sst xmlns="http://schemas.openxmlformats.org/spreadsheetml/2006/main" count="272" uniqueCount="158">
  <si>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</si>
  <si>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</si>
  <si>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</si>
  <si>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</si>
  <si>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</si>
  <si>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</si>
  <si>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</si>
  <si>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</si>
  <si>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</si>
  <si>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</si>
  <si>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</si>
  <si>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</si>
  <si>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</si>
  <si>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</si>
  <si>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</si>
  <si>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</si>
  <si>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</si>
  <si>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</si>
  <si>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</si>
  <si>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</si>
  <si>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</si>
  <si>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</si>
  <si>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</si>
  <si>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</si>
  <si>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</si>
  <si>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</si>
  <si>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</si>
  <si>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</si>
  <si>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</si>
  <si>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</si>
  <si>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</si>
  <si>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</si>
  <si>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</si>
  <si>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</si>
  <si>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</si>
  <si>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</si>
  <si>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</si>
  <si>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</si>
  <si>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</si>
  <si>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</si>
  <si>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</si>
  <si>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</si>
  <si>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</si>
  <si>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</si>
  <si>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</si>
  <si>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</si>
  <si>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</si>
  <si>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</si>
  <si>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</si>
  <si>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</si>
  <si>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</si>
  <si>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</si>
  <si>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</si>
  <si>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</si>
  <si>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</si>
  <si>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</si>
  <si>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3rd</t>
    <phoneticPr fontId="1"/>
  </si>
  <si>
    <t>4th</t>
    <phoneticPr fontId="1"/>
  </si>
  <si>
    <t>１、</t>
    <phoneticPr fontId="1"/>
  </si>
  <si>
    <t>青　Fibo　２３．６　戻り　確認して</t>
    <rPh sb="0" eb="1">
      <t>アオ</t>
    </rPh>
    <rPh sb="12" eb="13">
      <t>モド</t>
    </rPh>
    <rPh sb="15" eb="17">
      <t>カクニン</t>
    </rPh>
    <phoneticPr fontId="1"/>
  </si>
  <si>
    <t>黒　Fibo　０　で　入るとする。</t>
    <rPh sb="0" eb="1">
      <t>クロ</t>
    </rPh>
    <rPh sb="11" eb="12">
      <t>ハイ</t>
    </rPh>
    <phoneticPr fontId="1"/>
  </si>
  <si>
    <t>０．６１８　までに　一旦　大きく戻されるが</t>
    <rPh sb="10" eb="12">
      <t>イッタン</t>
    </rPh>
    <rPh sb="13" eb="14">
      <t>オオ</t>
    </rPh>
    <rPh sb="16" eb="17">
      <t>モド</t>
    </rPh>
    <phoneticPr fontId="1"/>
  </si>
  <si>
    <t>０まで　戻るものでは　なく　気にならず。</t>
    <rPh sb="4" eb="5">
      <t>モド</t>
    </rPh>
    <rPh sb="14" eb="15">
      <t>キ</t>
    </rPh>
    <phoneticPr fontId="1"/>
  </si>
  <si>
    <t>０．６１８　まで　達して　停滞　</t>
    <rPh sb="9" eb="10">
      <t>タッ</t>
    </rPh>
    <rPh sb="13" eb="15">
      <t>テイタイ</t>
    </rPh>
    <phoneticPr fontId="1"/>
  </si>
  <si>
    <t>１．２７、１．５まで　達して　浮上。</t>
    <rPh sb="11" eb="12">
      <t>タッ</t>
    </rPh>
    <rPh sb="15" eb="17">
      <t>フジョウ</t>
    </rPh>
    <phoneticPr fontId="1"/>
  </si>
  <si>
    <t>これは　キレイ　と　思いました。</t>
    <rPh sb="10" eb="11">
      <t>オモ</t>
    </rPh>
    <phoneticPr fontId="1"/>
  </si>
  <si>
    <t>最初の　天井が　から　WWTop　付けにきて</t>
    <rPh sb="0" eb="2">
      <t>サイショ</t>
    </rPh>
    <rPh sb="4" eb="6">
      <t>テンジョウ</t>
    </rPh>
    <rPh sb="17" eb="18">
      <t>ツ</t>
    </rPh>
    <phoneticPr fontId="1"/>
  </si>
  <si>
    <t>そのネックが　２３．６付近　なので　まだ　入る感じもなく　</t>
    <rPh sb="11" eb="13">
      <t>フキン</t>
    </rPh>
    <rPh sb="21" eb="22">
      <t>ハイ</t>
    </rPh>
    <rPh sb="23" eb="24">
      <t>カン</t>
    </rPh>
    <phoneticPr fontId="1"/>
  </si>
  <si>
    <t>次の　WWTop　付けに来るのを　待てる　気がします。</t>
    <rPh sb="0" eb="1">
      <t>ツギ</t>
    </rPh>
    <rPh sb="9" eb="10">
      <t>ツ</t>
    </rPh>
    <rPh sb="12" eb="13">
      <t>ク</t>
    </rPh>
    <rPh sb="17" eb="18">
      <t>マ</t>
    </rPh>
    <rPh sb="21" eb="22">
      <t>キ</t>
    </rPh>
    <phoneticPr fontId="1"/>
  </si>
  <si>
    <t>２、</t>
    <phoneticPr fontId="1"/>
  </si>
  <si>
    <t>黒　Fibo　０　から　入ると　する。</t>
    <rPh sb="0" eb="1">
      <t>クロ</t>
    </rPh>
    <rPh sb="12" eb="13">
      <t>ハイ</t>
    </rPh>
    <phoneticPr fontId="1"/>
  </si>
  <si>
    <t>この　感じ　は　前回　コメントいただいて</t>
    <rPh sb="3" eb="4">
      <t>カン</t>
    </rPh>
    <rPh sb="8" eb="10">
      <t>ゼンカイ</t>
    </rPh>
    <phoneticPr fontId="1"/>
  </si>
  <si>
    <t>かも知れないのですが　気になったので　検証　しました。</t>
    <rPh sb="2" eb="3">
      <t>シ</t>
    </rPh>
    <rPh sb="11" eb="12">
      <t>キ</t>
    </rPh>
    <rPh sb="19" eb="21">
      <t>ケンショウ</t>
    </rPh>
    <phoneticPr fontId="1"/>
  </si>
  <si>
    <t>あまり　見ないほうが　良い　という　こと　</t>
    <rPh sb="4" eb="5">
      <t>ミ</t>
    </rPh>
    <rPh sb="11" eb="12">
      <t>ヨ</t>
    </rPh>
    <phoneticPr fontId="1"/>
  </si>
  <si>
    <t>大きく　戻って　W　ボトム　付けて　再浮上</t>
    <rPh sb="0" eb="1">
      <t>オオ</t>
    </rPh>
    <rPh sb="4" eb="5">
      <t>モド</t>
    </rPh>
    <rPh sb="14" eb="15">
      <t>ツ</t>
    </rPh>
    <rPh sb="18" eb="21">
      <t>サイフジョウ</t>
    </rPh>
    <phoneticPr fontId="1"/>
  </si>
  <si>
    <t>スムーズに　伸びて　１．２７　まで　到達</t>
    <rPh sb="6" eb="7">
      <t>ノ</t>
    </rPh>
    <rPh sb="18" eb="20">
      <t>トウタツ</t>
    </rPh>
    <phoneticPr fontId="1"/>
  </si>
  <si>
    <t>PB　を　確認して　再度　入る。</t>
    <rPh sb="5" eb="7">
      <t>カクニン</t>
    </rPh>
    <rPh sb="10" eb="12">
      <t>サイド</t>
    </rPh>
    <rPh sb="13" eb="14">
      <t>ハイ</t>
    </rPh>
    <phoneticPr fontId="1"/>
  </si>
  <si>
    <t>０　タッチして　再浮上　比較的　スムーズ　ですが</t>
    <rPh sb="8" eb="11">
      <t>サイフジョウ</t>
    </rPh>
    <rPh sb="12" eb="15">
      <t>ヒカクテキ</t>
    </rPh>
    <phoneticPr fontId="1"/>
  </si>
  <si>
    <t>2回の戻りで　EB　確認できたので　そこで　入ることにする。</t>
    <rPh sb="1" eb="2">
      <t>カイ</t>
    </rPh>
    <rPh sb="3" eb="4">
      <t>モド</t>
    </rPh>
    <rPh sb="10" eb="12">
      <t>カクニン</t>
    </rPh>
    <rPh sb="22" eb="23">
      <t>ハイ</t>
    </rPh>
    <phoneticPr fontId="1"/>
  </si>
  <si>
    <t>青　Fibo　２３．６　辺りで　まず　停滞１日間。</t>
    <rPh sb="0" eb="1">
      <t>アオ</t>
    </rPh>
    <rPh sb="12" eb="13">
      <t>アタ</t>
    </rPh>
    <rPh sb="19" eb="21">
      <t>テイタイ</t>
    </rPh>
    <rPh sb="22" eb="23">
      <t>ニチ</t>
    </rPh>
    <rPh sb="23" eb="24">
      <t>カン</t>
    </rPh>
    <phoneticPr fontId="1"/>
  </si>
  <si>
    <t>比較的に　スムーズに　伸びて　１．５まで　到達約１日間。</t>
    <rPh sb="0" eb="3">
      <t>ヒカクテキ</t>
    </rPh>
    <rPh sb="11" eb="12">
      <t>ノ</t>
    </rPh>
    <rPh sb="21" eb="23">
      <t>トウタツ</t>
    </rPh>
    <rPh sb="23" eb="24">
      <t>ヤク</t>
    </rPh>
    <rPh sb="25" eb="26">
      <t>ニチ</t>
    </rPh>
    <rPh sb="26" eb="27">
      <t>カン</t>
    </rPh>
    <phoneticPr fontId="1"/>
  </si>
  <si>
    <t>一旦　０まで　戻って０．６１８で　停滞１日間　その後　０まで戻る。</t>
    <rPh sb="0" eb="2">
      <t>イッタン</t>
    </rPh>
    <rPh sb="7" eb="8">
      <t>モド</t>
    </rPh>
    <rPh sb="17" eb="19">
      <t>テイタイ</t>
    </rPh>
    <rPh sb="20" eb="21">
      <t>ニチ</t>
    </rPh>
    <rPh sb="21" eb="22">
      <t>カン</t>
    </rPh>
    <rPh sb="25" eb="26">
      <t>アト</t>
    </rPh>
    <rPh sb="30" eb="31">
      <t>モド</t>
    </rPh>
    <phoneticPr fontId="1"/>
  </si>
  <si>
    <t>最終　親波の　頭　くらいまで　到達　最終の浮上１日間。</t>
    <rPh sb="0" eb="2">
      <t>サイシュウ</t>
    </rPh>
    <rPh sb="3" eb="5">
      <t>オヤナミ</t>
    </rPh>
    <rPh sb="7" eb="8">
      <t>アタマ</t>
    </rPh>
    <rPh sb="15" eb="17">
      <t>トウタツ</t>
    </rPh>
    <rPh sb="18" eb="20">
      <t>サイシュウ</t>
    </rPh>
    <rPh sb="21" eb="23">
      <t>フジョウ</t>
    </rPh>
    <rPh sb="24" eb="26">
      <t>ニチカン</t>
    </rPh>
    <phoneticPr fontId="1"/>
  </si>
  <si>
    <t>キレイか　どうか　分かりませんが　ポイントは　多く</t>
    <rPh sb="9" eb="10">
      <t>ワ</t>
    </rPh>
    <rPh sb="23" eb="24">
      <t>オオ</t>
    </rPh>
    <phoneticPr fontId="1"/>
  </si>
  <si>
    <t>１H　で　やるのであれば　使えると思いました。</t>
    <rPh sb="13" eb="14">
      <t>ツカ</t>
    </rPh>
    <rPh sb="17" eb="18">
      <t>オモ</t>
    </rPh>
    <phoneticPr fontId="1"/>
  </si>
  <si>
    <t>２-1、</t>
    <phoneticPr fontId="1"/>
  </si>
  <si>
    <t>２回目　浮上で　PB</t>
    <rPh sb="1" eb="2">
      <t>カイ</t>
    </rPh>
    <rPh sb="2" eb="3">
      <t>メ</t>
    </rPh>
    <rPh sb="4" eb="6">
      <t>フジョウ</t>
    </rPh>
    <phoneticPr fontId="1"/>
  </si>
  <si>
    <t>３回目　浮上で　２回目　戻りで　EB。</t>
    <rPh sb="1" eb="2">
      <t>カイ</t>
    </rPh>
    <rPh sb="2" eb="3">
      <t>メ</t>
    </rPh>
    <rPh sb="4" eb="6">
      <t>フジョウ</t>
    </rPh>
    <rPh sb="9" eb="10">
      <t>カイ</t>
    </rPh>
    <rPh sb="10" eb="11">
      <t>メ</t>
    </rPh>
    <rPh sb="12" eb="13">
      <t>モド</t>
    </rPh>
    <phoneticPr fontId="1"/>
  </si>
  <si>
    <t>３、</t>
    <phoneticPr fontId="1"/>
  </si>
  <si>
    <t>青　Fibo　２３．６　戻り　確認　して</t>
    <rPh sb="0" eb="1">
      <t>アオ</t>
    </rPh>
    <rPh sb="12" eb="13">
      <t>モド</t>
    </rPh>
    <rPh sb="15" eb="17">
      <t>カクニン</t>
    </rPh>
    <phoneticPr fontId="1"/>
  </si>
  <si>
    <t>黒　Fibo　０で　入る。</t>
    <rPh sb="0" eb="1">
      <t>クロ</t>
    </rPh>
    <rPh sb="10" eb="11">
      <t>ハイ</t>
    </rPh>
    <phoneticPr fontId="1"/>
  </si>
  <si>
    <t>スムーズに　１．２７　まで　到達するが</t>
    <rPh sb="14" eb="16">
      <t>トウタツ</t>
    </rPh>
    <phoneticPr fontId="1"/>
  </si>
  <si>
    <t>そこでタテ値　以上　戻り　再　下降　</t>
    <rPh sb="5" eb="6">
      <t>ネ</t>
    </rPh>
    <rPh sb="7" eb="9">
      <t>イジョウ</t>
    </rPh>
    <rPh sb="10" eb="11">
      <t>モド</t>
    </rPh>
    <rPh sb="13" eb="14">
      <t>サイ</t>
    </rPh>
    <rPh sb="15" eb="17">
      <t>カコウ</t>
    </rPh>
    <phoneticPr fontId="1"/>
  </si>
  <si>
    <t>０．６１８　シッカリ抜けるが　再び　タテ値まで　もdされる</t>
    <rPh sb="10" eb="11">
      <t>ヌ</t>
    </rPh>
    <rPh sb="15" eb="16">
      <t>フタタ</t>
    </rPh>
    <rPh sb="20" eb="21">
      <t>ネ</t>
    </rPh>
    <phoneticPr fontId="1"/>
  </si>
  <si>
    <t>０．６１８　付近　停滞　再度　下降　１．５まで　到達。</t>
    <rPh sb="6" eb="8">
      <t>フキン</t>
    </rPh>
    <rPh sb="9" eb="11">
      <t>テイタイ</t>
    </rPh>
    <rPh sb="12" eb="14">
      <t>サイド</t>
    </rPh>
    <rPh sb="15" eb="17">
      <t>カコウ</t>
    </rPh>
    <rPh sb="24" eb="26">
      <t>トウタツ</t>
    </rPh>
    <phoneticPr fontId="1"/>
  </si>
  <si>
    <t>戻って　２．０以上まで　行くが　これを　取れるかどうか。</t>
    <rPh sb="0" eb="1">
      <t>モド</t>
    </rPh>
    <rPh sb="7" eb="9">
      <t>イジョウ</t>
    </rPh>
    <rPh sb="12" eb="13">
      <t>イ</t>
    </rPh>
    <rPh sb="20" eb="21">
      <t>ト</t>
    </rPh>
    <phoneticPr fontId="1"/>
  </si>
  <si>
    <t>その後も　親波　始めまで　到達　大きく戻るが</t>
    <rPh sb="2" eb="3">
      <t>アト</t>
    </rPh>
    <rPh sb="5" eb="7">
      <t>オヤナミ</t>
    </rPh>
    <rPh sb="8" eb="9">
      <t>ハジ</t>
    </rPh>
    <rPh sb="13" eb="15">
      <t>トウタツ</t>
    </rPh>
    <rPh sb="16" eb="17">
      <t>オオ</t>
    </rPh>
    <rPh sb="19" eb="20">
      <t>モド</t>
    </rPh>
    <phoneticPr fontId="1"/>
  </si>
  <si>
    <t>さらに　伸びる　これを　取る方法無いかと　大きく見て</t>
    <rPh sb="4" eb="5">
      <t>ノ</t>
    </rPh>
    <rPh sb="12" eb="13">
      <t>ト</t>
    </rPh>
    <rPh sb="14" eb="16">
      <t>ホウホウ</t>
    </rPh>
    <rPh sb="16" eb="17">
      <t>ナ</t>
    </rPh>
    <rPh sb="21" eb="22">
      <t>オオ</t>
    </rPh>
    <rPh sb="24" eb="25">
      <t>ミ</t>
    </rPh>
    <phoneticPr fontId="1"/>
  </si>
  <si>
    <t>下記で　再検証。</t>
    <rPh sb="0" eb="2">
      <t>カキ</t>
    </rPh>
    <rPh sb="4" eb="7">
      <t>サイケンショウ</t>
    </rPh>
    <phoneticPr fontId="1"/>
  </si>
  <si>
    <t>３ー１</t>
    <phoneticPr fontId="1"/>
  </si>
  <si>
    <t>Big　Wtop　作ってるので</t>
    <rPh sb="9" eb="10">
      <t>ツク</t>
    </rPh>
    <phoneticPr fontId="1"/>
  </si>
  <si>
    <t>その　ネック　抜けに　入るという　考えにしました。</t>
    <rPh sb="7" eb="8">
      <t>ヌ</t>
    </rPh>
    <rPh sb="11" eb="12">
      <t>ハイ</t>
    </rPh>
    <rPh sb="17" eb="18">
      <t>カンガ</t>
    </rPh>
    <phoneticPr fontId="1"/>
  </si>
  <si>
    <t>ピンク　Fibo　０．６１８　まで。</t>
    <phoneticPr fontId="1"/>
  </si>
  <si>
    <t>４、</t>
    <phoneticPr fontId="1"/>
  </si>
  <si>
    <t>赤　Fibo　２３．６　戻り　確認して</t>
    <rPh sb="0" eb="1">
      <t>アカ</t>
    </rPh>
    <rPh sb="12" eb="13">
      <t>モド</t>
    </rPh>
    <rPh sb="15" eb="17">
      <t>カクニン</t>
    </rPh>
    <phoneticPr fontId="1"/>
  </si>
  <si>
    <t>黒　Fibo　０　で　入る。</t>
    <rPh sb="0" eb="1">
      <t>クロ</t>
    </rPh>
    <rPh sb="11" eb="12">
      <t>ハイ</t>
    </rPh>
    <phoneticPr fontId="1"/>
  </si>
  <si>
    <t>０．６１８　まで　達して　停滞１日間</t>
    <rPh sb="9" eb="10">
      <t>タッ</t>
    </rPh>
    <rPh sb="13" eb="15">
      <t>テイタイ</t>
    </rPh>
    <rPh sb="16" eb="17">
      <t>ニチ</t>
    </rPh>
    <rPh sb="17" eb="18">
      <t>カン</t>
    </rPh>
    <phoneticPr fontId="1"/>
  </si>
  <si>
    <t>翌日　タテ値　以上　戻してから　急憤。</t>
    <rPh sb="0" eb="2">
      <t>ヨクジツ</t>
    </rPh>
    <rPh sb="5" eb="6">
      <t>ネ</t>
    </rPh>
    <rPh sb="7" eb="9">
      <t>イジョウ</t>
    </rPh>
    <rPh sb="10" eb="11">
      <t>モド</t>
    </rPh>
    <rPh sb="16" eb="18">
      <t>キュウフン</t>
    </rPh>
    <phoneticPr fontId="1"/>
  </si>
  <si>
    <t>１．２７、１．５　通貨して　２、０まで</t>
    <rPh sb="9" eb="11">
      <t>ツウカ</t>
    </rPh>
    <phoneticPr fontId="1"/>
  </si>
  <si>
    <t>スムーズに　伸びて　親波の　頭まで　達する。</t>
    <rPh sb="6" eb="7">
      <t>ノ</t>
    </rPh>
    <rPh sb="10" eb="12">
      <t>オヤナミ</t>
    </rPh>
    <rPh sb="14" eb="15">
      <t>アタマ</t>
    </rPh>
    <rPh sb="18" eb="19">
      <t>タッ</t>
    </rPh>
    <phoneticPr fontId="1"/>
  </si>
  <si>
    <t>２．０の　停滞　で　閉めるのが　良いのでは。</t>
    <rPh sb="5" eb="7">
      <t>テイタイ</t>
    </rPh>
    <rPh sb="10" eb="11">
      <t>シ</t>
    </rPh>
    <rPh sb="16" eb="17">
      <t>ヨ</t>
    </rPh>
    <phoneticPr fontId="1"/>
  </si>
  <si>
    <t>５、</t>
    <phoneticPr fontId="1"/>
  </si>
  <si>
    <t>黒　Fibo　０　から　入る。</t>
    <rPh sb="0" eb="1">
      <t>クロ</t>
    </rPh>
    <rPh sb="12" eb="13">
      <t>ハイ</t>
    </rPh>
    <phoneticPr fontId="1"/>
  </si>
  <si>
    <t>０．６１８　まで　到達して　停滞１日間</t>
    <rPh sb="9" eb="11">
      <t>トウタツ</t>
    </rPh>
    <rPh sb="14" eb="16">
      <t>テイタイ</t>
    </rPh>
    <rPh sb="17" eb="18">
      <t>ニチ</t>
    </rPh>
    <rPh sb="18" eb="19">
      <t>カン</t>
    </rPh>
    <phoneticPr fontId="1"/>
  </si>
  <si>
    <t>翌日　似微手　１．５　まで　達して　停滞　１日間、</t>
    <rPh sb="0" eb="2">
      <t>ヨクジツ</t>
    </rPh>
    <rPh sb="3" eb="6">
      <t>ニビテ</t>
    </rPh>
    <rPh sb="14" eb="15">
      <t>タッ</t>
    </rPh>
    <rPh sb="18" eb="20">
      <t>テイタイ</t>
    </rPh>
    <rPh sb="22" eb="23">
      <t>ニチ</t>
    </rPh>
    <rPh sb="23" eb="24">
      <t>カン</t>
    </rPh>
    <phoneticPr fontId="1"/>
  </si>
  <si>
    <t>親波　始め　２。０付近　まで　達して　下降　</t>
    <rPh sb="0" eb="2">
      <t>オヤナミ</t>
    </rPh>
    <rPh sb="3" eb="4">
      <t>ハジ</t>
    </rPh>
    <rPh sb="9" eb="11">
      <t>フキン</t>
    </rPh>
    <rPh sb="15" eb="16">
      <t>タッ</t>
    </rPh>
    <rPh sb="19" eb="21">
      <t>カコウ</t>
    </rPh>
    <phoneticPr fontId="1"/>
  </si>
  <si>
    <t>０．６１８　まで　戻る。約　１日間　もみ合い</t>
    <rPh sb="9" eb="10">
      <t>モド</t>
    </rPh>
    <rPh sb="12" eb="13">
      <t>ヤク</t>
    </rPh>
    <rPh sb="15" eb="17">
      <t>ニチカン</t>
    </rPh>
    <rPh sb="20" eb="21">
      <t>ア</t>
    </rPh>
    <phoneticPr fontId="1"/>
  </si>
  <si>
    <t>６、</t>
    <phoneticPr fontId="1"/>
  </si>
  <si>
    <t>０，６１８　スムーズに　到達　するが</t>
    <rPh sb="12" eb="14">
      <t>トウタツ</t>
    </rPh>
    <phoneticPr fontId="1"/>
  </si>
  <si>
    <t>一旦　下降も　１．２７には　届かす</t>
    <rPh sb="0" eb="2">
      <t>イッタン</t>
    </rPh>
    <rPh sb="3" eb="5">
      <t>カコウ</t>
    </rPh>
    <rPh sb="14" eb="15">
      <t>トド</t>
    </rPh>
    <phoneticPr fontId="1"/>
  </si>
  <si>
    <t>最終　再浮上まで　５日間　もみ合い。</t>
    <rPh sb="0" eb="2">
      <t>サイシュウ</t>
    </rPh>
    <rPh sb="3" eb="6">
      <t>サイフジョウ</t>
    </rPh>
    <rPh sb="10" eb="11">
      <t>ニチ</t>
    </rPh>
    <rPh sb="11" eb="12">
      <t>カン</t>
    </rPh>
    <rPh sb="15" eb="16">
      <t>ア</t>
    </rPh>
    <phoneticPr fontId="1"/>
  </si>
  <si>
    <t>７、</t>
    <phoneticPr fontId="1"/>
  </si>
  <si>
    <t>黒　Fibo　０　から　入る</t>
    <rPh sb="0" eb="1">
      <t>クロ</t>
    </rPh>
    <rPh sb="12" eb="13">
      <t>ハイ</t>
    </rPh>
    <phoneticPr fontId="1"/>
  </si>
  <si>
    <t>１．２７　まで　スムーズに　いって　１．５まで到達。</t>
    <rPh sb="23" eb="25">
      <t>トウタツ</t>
    </rPh>
    <phoneticPr fontId="1"/>
  </si>
  <si>
    <t>その後　タテ値　以上　戻る。１．５で　一旦〆るべき。</t>
    <rPh sb="2" eb="3">
      <t>アト</t>
    </rPh>
    <rPh sb="6" eb="7">
      <t>ネ</t>
    </rPh>
    <rPh sb="8" eb="10">
      <t>イジョウ</t>
    </rPh>
    <rPh sb="11" eb="12">
      <t>モド</t>
    </rPh>
    <rPh sb="19" eb="21">
      <t>イッタン</t>
    </rPh>
    <phoneticPr fontId="1"/>
  </si>
  <si>
    <t>８、</t>
    <phoneticPr fontId="1"/>
  </si>
  <si>
    <t>ちょっと　左波が　入らなかったのですが</t>
    <rPh sb="5" eb="6">
      <t>ヒダリ</t>
    </rPh>
    <rPh sb="6" eb="7">
      <t>ナミ</t>
    </rPh>
    <rPh sb="9" eb="10">
      <t>ハイ</t>
    </rPh>
    <phoneticPr fontId="1"/>
  </si>
  <si>
    <t>青　Fibo　２３．６　戻り　確認して　</t>
    <rPh sb="0" eb="1">
      <t>アオ</t>
    </rPh>
    <rPh sb="12" eb="13">
      <t>モド</t>
    </rPh>
    <rPh sb="15" eb="17">
      <t>カクニン</t>
    </rPh>
    <phoneticPr fontId="1"/>
  </si>
  <si>
    <t>また　停滞　約２日間。</t>
    <rPh sb="3" eb="5">
      <t>テイタイ</t>
    </rPh>
    <rPh sb="6" eb="7">
      <t>ヤク</t>
    </rPh>
    <rPh sb="8" eb="9">
      <t>ニチ</t>
    </rPh>
    <rPh sb="9" eb="10">
      <t>カン</t>
    </rPh>
    <phoneticPr fontId="1"/>
  </si>
  <si>
    <t>０．６１８　抜けて　１．２７まで　届かず　</t>
    <rPh sb="6" eb="7">
      <t>ヌ</t>
    </rPh>
    <rPh sb="17" eb="18">
      <t>トド</t>
    </rPh>
    <phoneticPr fontId="1"/>
  </si>
  <si>
    <t>９、</t>
    <phoneticPr fontId="1"/>
  </si>
  <si>
    <t>黒　Fibo　０　で　入る、</t>
    <rPh sb="0" eb="1">
      <t>クロ</t>
    </rPh>
    <rPh sb="11" eb="12">
      <t>ハイ</t>
    </rPh>
    <phoneticPr fontId="1"/>
  </si>
  <si>
    <t>ちょっと　天井圏の　レンジ途中では　ありますが</t>
    <rPh sb="5" eb="8">
      <t>テンジョウケン</t>
    </rPh>
    <rPh sb="13" eb="15">
      <t>トチュウ</t>
    </rPh>
    <phoneticPr fontId="1"/>
  </si>
  <si>
    <t>レンジ幅が　大きいので　取るとして</t>
    <rPh sb="3" eb="4">
      <t>ハバ</t>
    </rPh>
    <rPh sb="6" eb="7">
      <t>オオ</t>
    </rPh>
    <rPh sb="12" eb="13">
      <t>ト</t>
    </rPh>
    <phoneticPr fontId="1"/>
  </si>
  <si>
    <t>０．６１８　で　手痛い　２日間、　１．２７　１，５まで</t>
    <rPh sb="8" eb="10">
      <t>テイタ</t>
    </rPh>
    <rPh sb="13" eb="14">
      <t>ニチ</t>
    </rPh>
    <rPh sb="14" eb="15">
      <t>カン</t>
    </rPh>
    <phoneticPr fontId="1"/>
  </si>
  <si>
    <t>スムーズに　下降。</t>
    <rPh sb="6" eb="8">
      <t>カコウ</t>
    </rPh>
    <phoneticPr fontId="1"/>
  </si>
  <si>
    <t>１０、</t>
    <phoneticPr fontId="1"/>
  </si>
  <si>
    <t>青　Fibo　２３，６　戻り　確認して　</t>
    <rPh sb="0" eb="1">
      <t>アオ</t>
    </rPh>
    <rPh sb="12" eb="13">
      <t>モド</t>
    </rPh>
    <rPh sb="15" eb="17">
      <t>カクニン</t>
    </rPh>
    <phoneticPr fontId="1"/>
  </si>
  <si>
    <t>０．６１８まで　急憤呉　タテ値　以上戻って</t>
    <rPh sb="8" eb="10">
      <t>キュウフン</t>
    </rPh>
    <rPh sb="10" eb="11">
      <t>ゴ</t>
    </rPh>
    <rPh sb="14" eb="15">
      <t>ネ</t>
    </rPh>
    <rPh sb="16" eb="18">
      <t>イジョウ</t>
    </rPh>
    <rPh sb="18" eb="19">
      <t>モド</t>
    </rPh>
    <phoneticPr fontId="1"/>
  </si>
  <si>
    <t>再浮上も　０．６１８　届かず　０まで　戻って</t>
    <rPh sb="0" eb="3">
      <t>サイフジョウ</t>
    </rPh>
    <rPh sb="11" eb="12">
      <t>トド</t>
    </rPh>
    <rPh sb="19" eb="20">
      <t>モド</t>
    </rPh>
    <phoneticPr fontId="1"/>
  </si>
  <si>
    <t>再浮上　１．２７まで　約３日間。</t>
    <rPh sb="0" eb="1">
      <t>サイ</t>
    </rPh>
    <rPh sb="1" eb="3">
      <t>フジョウ</t>
    </rPh>
    <rPh sb="11" eb="12">
      <t>ヤク</t>
    </rPh>
    <rPh sb="13" eb="14">
      <t>ニチ</t>
    </rPh>
    <rPh sb="14" eb="15">
      <t>カン</t>
    </rPh>
    <phoneticPr fontId="1"/>
  </si>
  <si>
    <t xml:space="preserve"> </t>
    <phoneticPr fontId="1"/>
  </si>
  <si>
    <t>改めて　１時間足で　検証しました。キレイ　な　ものに　絞ろうと　思ったのですが、気になるものは　UPしてます。</t>
    <rPh sb="0" eb="1">
      <t>アラタ</t>
    </rPh>
    <rPh sb="5" eb="7">
      <t>ジカン</t>
    </rPh>
    <rPh sb="7" eb="8">
      <t>アシ</t>
    </rPh>
    <rPh sb="10" eb="12">
      <t>ケンショウ</t>
    </rPh>
    <rPh sb="27" eb="28">
      <t>シボ</t>
    </rPh>
    <rPh sb="32" eb="33">
      <t>オモ</t>
    </rPh>
    <rPh sb="40" eb="41">
      <t>キ</t>
    </rPh>
    <phoneticPr fontId="1"/>
  </si>
  <si>
    <t>タテ値　まで　戻って１日間　再浮上するが</t>
    <rPh sb="2" eb="3">
      <t>ネ</t>
    </rPh>
    <rPh sb="7" eb="8">
      <t>モド</t>
    </rPh>
    <rPh sb="11" eb="13">
      <t>ニチカン</t>
    </rPh>
    <rPh sb="14" eb="17">
      <t>サイフジョウ</t>
    </rPh>
    <phoneticPr fontId="1"/>
  </si>
  <si>
    <t>あまり　こういう　組み合わせは　良くないかもですが。</t>
    <rPh sb="9" eb="10">
      <t>ク</t>
    </rPh>
    <rPh sb="11" eb="12">
      <t>ア</t>
    </rPh>
    <rPh sb="16" eb="17">
      <t>ヨ</t>
    </rPh>
    <phoneticPr fontId="1"/>
  </si>
  <si>
    <t>親波の頭　抜けて　浮上も　これは　取れないような。</t>
    <rPh sb="0" eb="2">
      <t>オヤナミ</t>
    </rPh>
    <rPh sb="3" eb="4">
      <t>アタマ</t>
    </rPh>
    <rPh sb="5" eb="6">
      <t>ヌ</t>
    </rPh>
    <rPh sb="9" eb="11">
      <t>フジョウ</t>
    </rPh>
    <rPh sb="17" eb="18">
      <t>ト</t>
    </rPh>
    <phoneticPr fontId="1"/>
  </si>
  <si>
    <t>これは　あまり　入るべきではないかも知れないですが</t>
    <rPh sb="8" eb="9">
      <t>ハイ</t>
    </rPh>
    <rPh sb="18" eb="19">
      <t>シ</t>
    </rPh>
    <phoneticPr fontId="1"/>
  </si>
  <si>
    <t>私的には　入りそうです。</t>
    <rPh sb="0" eb="2">
      <t>ワタシテキ</t>
    </rPh>
    <rPh sb="5" eb="6">
      <t>ハイ</t>
    </rPh>
    <phoneticPr fontId="1"/>
  </si>
  <si>
    <t>親波　押し安値の　ヒゲと　同値で　止まってるので</t>
    <rPh sb="0" eb="2">
      <t>オヤナミ</t>
    </rPh>
    <rPh sb="3" eb="4">
      <t>オ</t>
    </rPh>
    <rPh sb="5" eb="7">
      <t>ヤスネ</t>
    </rPh>
    <rPh sb="13" eb="15">
      <t>ドウネ</t>
    </rPh>
    <rPh sb="17" eb="18">
      <t>ト</t>
    </rPh>
    <phoneticPr fontId="1"/>
  </si>
  <si>
    <t>そう思って　その辺りで　取れたかもしれません。</t>
    <rPh sb="2" eb="3">
      <t>オモ</t>
    </rPh>
    <rPh sb="8" eb="9">
      <t>アタ</t>
    </rPh>
    <rPh sb="12" eb="13">
      <t>ト</t>
    </rPh>
    <phoneticPr fontId="1"/>
  </si>
  <si>
    <t>これも　あまり　取るべきでは　ないかも知れませんが</t>
    <rPh sb="8" eb="9">
      <t>ト</t>
    </rPh>
    <rPh sb="19" eb="20">
      <t>シ</t>
    </rPh>
    <phoneticPr fontId="1"/>
  </si>
  <si>
    <t>気になって　検証　しています。</t>
    <rPh sb="0" eb="1">
      <t>キ</t>
    </rPh>
    <rPh sb="6" eb="8">
      <t>ケンショウ</t>
    </rPh>
    <phoneticPr fontId="1"/>
  </si>
  <si>
    <t>その後の　浮上jは　PB　EB　サイン無く　入れないかと。</t>
    <rPh sb="2" eb="3">
      <t>アト</t>
    </rPh>
    <rPh sb="5" eb="7">
      <t>フジョウ</t>
    </rPh>
    <rPh sb="19" eb="20">
      <t>ナ</t>
    </rPh>
    <rPh sb="22" eb="23">
      <t>ハイ</t>
    </rPh>
    <phoneticPr fontId="1"/>
  </si>
  <si>
    <t>０。６１８　届かず　停滞　２日間</t>
    <rPh sb="6" eb="7">
      <t>トド</t>
    </rPh>
    <rPh sb="10" eb="12">
      <t>テイタイ</t>
    </rPh>
    <rPh sb="14" eb="16">
      <t>ニチカン</t>
    </rPh>
    <phoneticPr fontId="1"/>
  </si>
  <si>
    <t>左　長い　下降トレンドの　大き目の　もみ合いの中です。</t>
    <rPh sb="0" eb="1">
      <t>ヒダリ</t>
    </rPh>
    <rPh sb="2" eb="3">
      <t>ナガ</t>
    </rPh>
    <rPh sb="5" eb="7">
      <t>カコウ</t>
    </rPh>
    <rPh sb="13" eb="14">
      <t>オオ</t>
    </rPh>
    <rPh sb="15" eb="16">
      <t>メ</t>
    </rPh>
    <rPh sb="20" eb="21">
      <t>ア</t>
    </rPh>
    <rPh sb="23" eb="24">
      <t>ナカ</t>
    </rPh>
    <phoneticPr fontId="1"/>
  </si>
  <si>
    <t>その後も　下降。</t>
    <rPh sb="2" eb="3">
      <t>アト</t>
    </rPh>
    <rPh sb="5" eb="7">
      <t>カコウ</t>
    </rPh>
    <phoneticPr fontId="1"/>
  </si>
  <si>
    <t>改めて　１時間足　が　自分の　時間感覚　と　合うと　思います。</t>
    <rPh sb="0" eb="1">
      <t>アラタ</t>
    </rPh>
    <rPh sb="5" eb="7">
      <t>ジカン</t>
    </rPh>
    <rPh sb="7" eb="8">
      <t>アシ</t>
    </rPh>
    <rPh sb="11" eb="13">
      <t>ジブン</t>
    </rPh>
    <rPh sb="15" eb="17">
      <t>ジカン</t>
    </rPh>
    <rPh sb="17" eb="19">
      <t>カンカク</t>
    </rPh>
    <rPh sb="22" eb="23">
      <t>ア</t>
    </rPh>
    <rPh sb="26" eb="27">
      <t>オモ</t>
    </rPh>
    <phoneticPr fontId="1"/>
  </si>
  <si>
    <t>FS の　検証　しようと　思います。</t>
    <rPh sb="5" eb="7">
      <t>ケンショウ</t>
    </rPh>
    <rPh sb="13" eb="14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</si>
</sst>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0</xdr:row>
      <xdr:rowOff>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0</xdr:row>
      <xdr:rowOff>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0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0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0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0</xdr:row>
      <xdr:rowOff>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0</xdr:row>
      <xdr:rowOff>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0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0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41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92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84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132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147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125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173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173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216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221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226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16</xdr:col>
      <xdr:colOff>473539</xdr:colOff>
      <xdr:row>24</xdr:row>
      <xdr:rowOff>114743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ABA4DD1-22AF-4F66-8625-85AA41371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16</xdr:col>
      <xdr:colOff>473539</xdr:colOff>
      <xdr:row>49</xdr:row>
      <xdr:rowOff>114743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9655562-E59D-45D6-8063-B3734BF93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643438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16</xdr:col>
      <xdr:colOff>473539</xdr:colOff>
      <xdr:row>74</xdr:row>
      <xdr:rowOff>114742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E7FEA855-98D1-415A-B99C-D84C2E6F3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108281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16</xdr:col>
      <xdr:colOff>473539</xdr:colOff>
      <xdr:row>99</xdr:row>
      <xdr:rowOff>114743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98174EF1-44F8-43D0-B4CD-7F25EBA9B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573125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16</xdr:col>
      <xdr:colOff>473539</xdr:colOff>
      <xdr:row>124</xdr:row>
      <xdr:rowOff>114743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DA611DCB-7E5F-4697-8187-FAF456127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037969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16</xdr:col>
      <xdr:colOff>473539</xdr:colOff>
      <xdr:row>149</xdr:row>
      <xdr:rowOff>114743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2E064D7-3858-47D1-80DD-0D1376AE8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502813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16</xdr:col>
      <xdr:colOff>473539</xdr:colOff>
      <xdr:row>174</xdr:row>
      <xdr:rowOff>114742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0FEDB300-3743-4192-8061-6D6CB846A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967656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16</xdr:col>
      <xdr:colOff>473539</xdr:colOff>
      <xdr:row>199</xdr:row>
      <xdr:rowOff>114743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D40CEE2F-7B5B-4749-B446-C4D711C63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432500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201</xdr:row>
      <xdr:rowOff>0</xdr:rowOff>
    </xdr:from>
    <xdr:to>
      <xdr:col>16</xdr:col>
      <xdr:colOff>473539</xdr:colOff>
      <xdr:row>224</xdr:row>
      <xdr:rowOff>114743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F43CEE61-2178-4070-B8F4-B9359705C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5897344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226</xdr:row>
      <xdr:rowOff>0</xdr:rowOff>
    </xdr:from>
    <xdr:to>
      <xdr:col>16</xdr:col>
      <xdr:colOff>476237</xdr:colOff>
      <xdr:row>249</xdr:row>
      <xdr:rowOff>115861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080841AE-7BA3-4DC5-B6B5-77D36354A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362188"/>
          <a:ext cx="10191737" cy="42235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251</xdr:row>
      <xdr:rowOff>166687</xdr:rowOff>
    </xdr:from>
    <xdr:to>
      <xdr:col>16</xdr:col>
      <xdr:colOff>473539</xdr:colOff>
      <xdr:row>275</xdr:row>
      <xdr:rowOff>102836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6558B584-7915-4B53-8263-A0F4A1FF2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44993718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277</xdr:row>
      <xdr:rowOff>95250</xdr:rowOff>
    </xdr:from>
    <xdr:to>
      <xdr:col>16</xdr:col>
      <xdr:colOff>473539</xdr:colOff>
      <xdr:row>301</xdr:row>
      <xdr:rowOff>31399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12D7ADA2-D054-46F8-8F42-0190A95B2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49565719"/>
          <a:ext cx="10189039" cy="4222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13" activePane="bottomRight" state="frozen"/>
      <selection pane="topRight" activeCell="B1" sqref="B1"/>
      <selection pane="bottomLeft" activeCell="A9" sqref="A9"/>
      <selection pane="bottomRight" activeCell="F19" sqref="F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15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18</v>
      </c>
      <c r="E6" s="25"/>
      <c r="F6" s="26"/>
      <c r="G6" s="87" t="s">
        <v>3</v>
      </c>
      <c r="H6" s="88"/>
      <c r="I6" s="94"/>
      <c r="J6" s="87" t="s">
        <v>16</v>
      </c>
      <c r="K6" s="88"/>
      <c r="L6" s="94"/>
      <c r="M6" s="87" t="s">
        <v>17</v>
      </c>
      <c r="N6" s="88"/>
      <c r="O6" s="94"/>
    </row>
    <row r="7" spans="1:18" ht="19.5" thickBot="1" x14ac:dyDescent="0.45">
      <c r="A7" s="27"/>
      <c r="B7" s="27" t="s">
        <v>2</v>
      </c>
      <c r="C7" s="64" t="s">
        <v>22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1" t="s">
        <v>16</v>
      </c>
      <c r="K8" s="92"/>
      <c r="L8" s="93"/>
      <c r="M8" s="91"/>
      <c r="N8" s="92"/>
      <c r="O8" s="93"/>
    </row>
    <row r="9" spans="1:18" x14ac:dyDescent="0.4">
      <c r="A9" s="9">
        <v>1</v>
      </c>
      <c r="B9" s="23">
        <v>43120</v>
      </c>
      <c r="C9" s="50">
        <v>2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43130</v>
      </c>
      <c r="C10" s="47">
        <v>1</v>
      </c>
      <c r="D10" s="57">
        <v>0.61799999999999999</v>
      </c>
      <c r="E10" s="58">
        <v>1.27</v>
      </c>
      <c r="F10" s="59">
        <v>1.5</v>
      </c>
      <c r="G10" s="22">
        <f t="shared" ref="G10:G42" si="2">IF(D10="","",G9+M10)</f>
        <v>103742.37316</v>
      </c>
      <c r="H10" s="22">
        <f t="shared" ref="H10:H42" si="3">IF(E10="","",H9+N10)</f>
        <v>107765.16099999999</v>
      </c>
      <c r="I10" s="22">
        <f t="shared" ref="I10:I42" si="4">IF(F10="","",I9+O10)</f>
        <v>109202.5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3135</v>
      </c>
      <c r="M10" s="44">
        <f t="shared" ref="M10:M12" si="8">IF(D10="","",J10*D10)</f>
        <v>1888.3731599999999</v>
      </c>
      <c r="N10" s="45">
        <f t="shared" ref="N10:N12" si="9">IF(E10="","",K10*E10)</f>
        <v>3955.1609999999996</v>
      </c>
      <c r="O10" s="46">
        <f t="shared" ref="O10:O12" si="10">IF(F10="","",L10*F10)</f>
        <v>4702.5</v>
      </c>
      <c r="P10" s="40"/>
      <c r="Q10" s="40"/>
      <c r="R10" s="40"/>
    </row>
    <row r="11" spans="1:18" x14ac:dyDescent="0.4">
      <c r="A11" s="9">
        <v>3</v>
      </c>
      <c r="B11" s="5">
        <v>43133</v>
      </c>
      <c r="C11" s="47">
        <v>2</v>
      </c>
      <c r="D11" s="57">
        <v>0.61799999999999999</v>
      </c>
      <c r="E11" s="58">
        <v>1.27</v>
      </c>
      <c r="F11" s="86">
        <v>1.5</v>
      </c>
      <c r="G11" s="22">
        <f t="shared" si="2"/>
        <v>105665.7567583864</v>
      </c>
      <c r="H11" s="22">
        <f t="shared" si="3"/>
        <v>111871.01363409999</v>
      </c>
      <c r="I11" s="22">
        <f t="shared" si="4"/>
        <v>114116.6125</v>
      </c>
      <c r="J11" s="44">
        <f t="shared" si="5"/>
        <v>3112.2711948000001</v>
      </c>
      <c r="K11" s="45">
        <f t="shared" si="6"/>
        <v>3232.9548299999997</v>
      </c>
      <c r="L11" s="46">
        <f t="shared" si="7"/>
        <v>3276.0749999999998</v>
      </c>
      <c r="M11" s="44">
        <f t="shared" si="8"/>
        <v>1923.3835983864001</v>
      </c>
      <c r="N11" s="45">
        <f t="shared" si="9"/>
        <v>4105.8526340999997</v>
      </c>
      <c r="O11" s="46">
        <f t="shared" si="10"/>
        <v>4914.1124999999993</v>
      </c>
      <c r="P11" s="40"/>
      <c r="Q11" s="40"/>
      <c r="R11" s="40"/>
    </row>
    <row r="12" spans="1:18" x14ac:dyDescent="0.4">
      <c r="A12" s="9">
        <v>4</v>
      </c>
      <c r="B12" s="5">
        <v>43144</v>
      </c>
      <c r="C12" s="47">
        <v>1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116133.29925355921</v>
      </c>
      <c r="I12" s="22">
        <f t="shared" si="4"/>
        <v>119251.8600625</v>
      </c>
      <c r="J12" s="44">
        <f t="shared" si="5"/>
        <v>3169.9727027515919</v>
      </c>
      <c r="K12" s="45">
        <f t="shared" si="6"/>
        <v>3356.1304090229996</v>
      </c>
      <c r="L12" s="46">
        <f t="shared" si="7"/>
        <v>3423.4983750000001</v>
      </c>
      <c r="M12" s="44">
        <f t="shared" si="8"/>
        <v>1959.0431303004839</v>
      </c>
      <c r="N12" s="45">
        <f t="shared" si="9"/>
        <v>4262.2856194592096</v>
      </c>
      <c r="O12" s="46">
        <f t="shared" si="10"/>
        <v>5135.2475625000006</v>
      </c>
      <c r="P12" s="40"/>
      <c r="Q12" s="40"/>
      <c r="R12" s="40"/>
    </row>
    <row r="13" spans="1:18" x14ac:dyDescent="0.4">
      <c r="A13" s="9">
        <v>5</v>
      </c>
      <c r="B13" s="5">
        <v>43160</v>
      </c>
      <c r="C13" s="47">
        <v>1</v>
      </c>
      <c r="D13" s="57">
        <v>0.61799999999999999</v>
      </c>
      <c r="E13" s="58">
        <v>1.27</v>
      </c>
      <c r="F13" s="59">
        <v>1.5</v>
      </c>
      <c r="G13" s="22">
        <f t="shared" si="2"/>
        <v>109620.16367862314</v>
      </c>
      <c r="H13" s="22">
        <f t="shared" si="3"/>
        <v>120557.97795511982</v>
      </c>
      <c r="I13" s="22">
        <f t="shared" si="4"/>
        <v>124618.19376531249</v>
      </c>
      <c r="J13" s="44">
        <f t="shared" ref="J13:J58" si="11">IF(G12="","",G12*0.03)</f>
        <v>3228.7439966606066</v>
      </c>
      <c r="K13" s="45">
        <f t="shared" ref="K13:K58" si="12">IF(H12="","",H12*0.03)</f>
        <v>3483.998977606776</v>
      </c>
      <c r="L13" s="46">
        <f t="shared" ref="L13:L58" si="13">IF(I12="","",I12*0.03)</f>
        <v>3577.5558018749998</v>
      </c>
      <c r="M13" s="44">
        <f t="shared" ref="M13:M58" si="14">IF(D13="","",J13*D13)</f>
        <v>1995.3637899362548</v>
      </c>
      <c r="N13" s="45">
        <f t="shared" ref="N13:N58" si="15">IF(E13="","",K13*E13)</f>
        <v>4424.6787015606051</v>
      </c>
      <c r="O13" s="46">
        <f t="shared" ref="O13:O58" si="16">IF(F13="","",L13*F13)</f>
        <v>5366.3337028124997</v>
      </c>
      <c r="P13" s="40"/>
      <c r="Q13" s="40"/>
      <c r="R13" s="40"/>
    </row>
    <row r="14" spans="1:18" x14ac:dyDescent="0.4">
      <c r="A14" s="9">
        <v>6</v>
      </c>
      <c r="B14" s="5">
        <v>43167</v>
      </c>
      <c r="C14" s="47">
        <v>2</v>
      </c>
      <c r="D14" s="57">
        <v>0.61799999999999999</v>
      </c>
      <c r="E14" s="58">
        <v>-1</v>
      </c>
      <c r="F14" s="59">
        <v>-1</v>
      </c>
      <c r="G14" s="22">
        <f t="shared" si="2"/>
        <v>111652.52151322481</v>
      </c>
      <c r="H14" s="22">
        <f t="shared" si="3"/>
        <v>116941.23861646622</v>
      </c>
      <c r="I14" s="22">
        <f t="shared" si="4"/>
        <v>120879.64795235312</v>
      </c>
      <c r="J14" s="44">
        <f t="shared" si="11"/>
        <v>3288.6049103586943</v>
      </c>
      <c r="K14" s="45">
        <f t="shared" si="12"/>
        <v>3616.7393386535941</v>
      </c>
      <c r="L14" s="46">
        <f t="shared" si="13"/>
        <v>3738.5458129593744</v>
      </c>
      <c r="M14" s="44">
        <f t="shared" si="14"/>
        <v>2032.3578346016729</v>
      </c>
      <c r="N14" s="45">
        <f t="shared" si="15"/>
        <v>-3616.7393386535941</v>
      </c>
      <c r="O14" s="46">
        <f t="shared" si="16"/>
        <v>-3738.5458129593744</v>
      </c>
      <c r="P14" s="40"/>
      <c r="Q14" s="40"/>
      <c r="R14" s="40"/>
    </row>
    <row r="15" spans="1:18" x14ac:dyDescent="0.4">
      <c r="A15" s="9">
        <v>7</v>
      </c>
      <c r="B15" s="5">
        <v>43180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121396.69980775358</v>
      </c>
      <c r="I15" s="22">
        <f t="shared" si="4"/>
        <v>126319.23211020901</v>
      </c>
      <c r="J15" s="44">
        <f t="shared" si="11"/>
        <v>3349.5756453967442</v>
      </c>
      <c r="K15" s="45">
        <f t="shared" si="12"/>
        <v>3508.2371584939865</v>
      </c>
      <c r="L15" s="46">
        <f t="shared" si="13"/>
        <v>3626.3894385705935</v>
      </c>
      <c r="M15" s="44">
        <f t="shared" si="14"/>
        <v>2070.0377488551881</v>
      </c>
      <c r="N15" s="45">
        <f t="shared" si="15"/>
        <v>4455.4611912873634</v>
      </c>
      <c r="O15" s="46">
        <f t="shared" si="16"/>
        <v>5439.5841578558902</v>
      </c>
      <c r="P15" s="40"/>
      <c r="Q15" s="40"/>
      <c r="R15" s="40"/>
    </row>
    <row r="16" spans="1:18" x14ac:dyDescent="0.4">
      <c r="A16" s="9">
        <v>8</v>
      </c>
      <c r="B16" s="5">
        <v>43199</v>
      </c>
      <c r="C16" s="47">
        <v>1</v>
      </c>
      <c r="D16" s="57">
        <v>0.61799999999999999</v>
      </c>
      <c r="E16" s="58">
        <v>1.27</v>
      </c>
      <c r="F16" s="59">
        <v>-1</v>
      </c>
      <c r="G16" s="22">
        <f t="shared" si="2"/>
        <v>115830.97551079896</v>
      </c>
      <c r="H16" s="22">
        <f t="shared" si="3"/>
        <v>126021.91407042899</v>
      </c>
      <c r="I16" s="22">
        <f t="shared" si="4"/>
        <v>122529.65514690273</v>
      </c>
      <c r="J16" s="44">
        <f t="shared" si="11"/>
        <v>3411.6767778623998</v>
      </c>
      <c r="K16" s="45">
        <f t="shared" si="12"/>
        <v>3641.9009942326074</v>
      </c>
      <c r="L16" s="46">
        <f t="shared" si="13"/>
        <v>3789.57696330627</v>
      </c>
      <c r="M16" s="44">
        <f t="shared" si="14"/>
        <v>2108.4162487189633</v>
      </c>
      <c r="N16" s="45">
        <f t="shared" si="15"/>
        <v>4625.2142626754112</v>
      </c>
      <c r="O16" s="46">
        <f t="shared" si="16"/>
        <v>-3789.57696330627</v>
      </c>
      <c r="P16" s="40"/>
      <c r="Q16" s="40"/>
      <c r="R16" s="40"/>
    </row>
    <row r="17" spans="1:18" x14ac:dyDescent="0.4">
      <c r="A17" s="9">
        <v>9</v>
      </c>
      <c r="B17" s="5">
        <v>43210</v>
      </c>
      <c r="C17" s="47">
        <v>2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130823.34899651233</v>
      </c>
      <c r="I17" s="22">
        <f t="shared" si="4"/>
        <v>128043.48962851336</v>
      </c>
      <c r="J17" s="44">
        <f t="shared" si="11"/>
        <v>3474.9292653239686</v>
      </c>
      <c r="K17" s="45">
        <f t="shared" si="12"/>
        <v>3780.6574221128694</v>
      </c>
      <c r="L17" s="46">
        <f t="shared" si="13"/>
        <v>3675.8896544070817</v>
      </c>
      <c r="M17" s="44">
        <f t="shared" si="14"/>
        <v>2147.5062859702125</v>
      </c>
      <c r="N17" s="45">
        <f t="shared" si="15"/>
        <v>4801.4349260833442</v>
      </c>
      <c r="O17" s="46">
        <f t="shared" si="16"/>
        <v>5513.8344816106228</v>
      </c>
      <c r="P17" s="40"/>
      <c r="Q17" s="40"/>
      <c r="R17" s="40"/>
    </row>
    <row r="18" spans="1:18" x14ac:dyDescent="0.4">
      <c r="A18" s="9">
        <v>10</v>
      </c>
      <c r="B18" s="5">
        <v>43230</v>
      </c>
      <c r="C18" s="47">
        <v>1</v>
      </c>
      <c r="D18" s="57">
        <v>0.61799999999999999</v>
      </c>
      <c r="E18" s="58">
        <v>1.27</v>
      </c>
      <c r="F18" s="59">
        <v>-1</v>
      </c>
      <c r="G18" s="22">
        <f t="shared" si="2"/>
        <v>120165.80284928127</v>
      </c>
      <c r="H18" s="22">
        <f t="shared" si="3"/>
        <v>135807.71859327945</v>
      </c>
      <c r="I18" s="22">
        <f t="shared" si="4"/>
        <v>124202.18493965796</v>
      </c>
      <c r="J18" s="44">
        <f t="shared" si="11"/>
        <v>3539.3544539030754</v>
      </c>
      <c r="K18" s="45">
        <f t="shared" si="12"/>
        <v>3924.7004698953697</v>
      </c>
      <c r="L18" s="46">
        <f t="shared" si="13"/>
        <v>3841.3046888554004</v>
      </c>
      <c r="M18" s="44">
        <f t="shared" si="14"/>
        <v>2187.3210525121008</v>
      </c>
      <c r="N18" s="45">
        <f t="shared" si="15"/>
        <v>4984.3695967671192</v>
      </c>
      <c r="O18" s="46">
        <f t="shared" si="16"/>
        <v>-3841.3046888554004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3604.9740854784382</v>
      </c>
      <c r="K19" s="45">
        <f t="shared" si="12"/>
        <v>4074.2315577983836</v>
      </c>
      <c r="L19" s="46">
        <f t="shared" si="13"/>
        <v>3726.0655481897388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5" t="s">
        <v>5</v>
      </c>
      <c r="C59" s="96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120165.80284928127</v>
      </c>
      <c r="H59" s="71">
        <f>N59+H8</f>
        <v>135807.71859327945</v>
      </c>
      <c r="I59" s="72">
        <f>O59+I8</f>
        <v>124202.18493965796</v>
      </c>
      <c r="J59" s="67" t="s">
        <v>24</v>
      </c>
      <c r="K59" s="68">
        <f>B58-B9</f>
        <v>-43120</v>
      </c>
      <c r="L59" s="69" t="s">
        <v>25</v>
      </c>
      <c r="M59" s="81">
        <f>SUM(M9:M58)</f>
        <v>20165.802849281274</v>
      </c>
      <c r="N59" s="82">
        <f>SUM(N9:N58)</f>
        <v>35807.718593279453</v>
      </c>
      <c r="O59" s="83">
        <f>SUM(O9:O58)</f>
        <v>24202.184939657964</v>
      </c>
    </row>
    <row r="60" spans="1:15" ht="19.5" thickBot="1" x14ac:dyDescent="0.45">
      <c r="A60" s="9"/>
      <c r="B60" s="89" t="s">
        <v>6</v>
      </c>
      <c r="C60" s="90"/>
      <c r="D60" s="7">
        <f>COUNTIF(D9:D58,-1)</f>
        <v>0</v>
      </c>
      <c r="E60" s="7">
        <f>COUNTIF(E9:E58,-1)</f>
        <v>1</v>
      </c>
      <c r="F60" s="8">
        <f>COUNTIF(F9:F58,-1)</f>
        <v>3</v>
      </c>
      <c r="G60" s="87" t="s">
        <v>23</v>
      </c>
      <c r="H60" s="88"/>
      <c r="I60" s="94"/>
      <c r="J60" s="87" t="s">
        <v>26</v>
      </c>
      <c r="K60" s="88"/>
      <c r="L60" s="94"/>
      <c r="M60" s="9"/>
      <c r="N60" s="3"/>
      <c r="O60" s="4"/>
    </row>
    <row r="61" spans="1:15" ht="19.5" thickBot="1" x14ac:dyDescent="0.45">
      <c r="A61" s="9"/>
      <c r="B61" s="89" t="s">
        <v>27</v>
      </c>
      <c r="C61" s="90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1.2016580284928127</v>
      </c>
      <c r="H61" s="77">
        <f t="shared" ref="H61" si="21">H59/H8</f>
        <v>1.3580771859327945</v>
      </c>
      <c r="I61" s="78">
        <f>I59/I8</f>
        <v>1.2420218493965796</v>
      </c>
      <c r="J61" s="65">
        <f>(G61-100%)*30/K59</f>
        <v>-1.4030011258776392E-4</v>
      </c>
      <c r="K61" s="65">
        <f>(H61-100%)*30/K59</f>
        <v>-2.4912605700333566E-4</v>
      </c>
      <c r="L61" s="66">
        <f>(I61-100%)*30/K59</f>
        <v>-1.6838254828147929E-4</v>
      </c>
      <c r="M61" s="10"/>
      <c r="N61" s="2"/>
      <c r="O61" s="11"/>
    </row>
    <row r="62" spans="1:15" ht="19.5" thickBot="1" x14ac:dyDescent="0.45">
      <c r="A62" s="3"/>
      <c r="B62" s="87" t="s">
        <v>4</v>
      </c>
      <c r="C62" s="88"/>
      <c r="D62" s="79" t="e">
        <f t="shared" ref="D62:E62" si="22">D59/(D59+D60+D61)</f>
        <v>#DIV/0!</v>
      </c>
      <c r="E62" s="74">
        <f t="shared" si="22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R286"/>
  <sheetViews>
    <sheetView zoomScale="80" zoomScaleNormal="80" workbookViewId="0">
      <selection activeCell="R287" sqref="R28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8:18" x14ac:dyDescent="0.4">
      <c r="R2" s="52" t="s">
        <v>58</v>
      </c>
    </row>
    <row r="3" spans="18:18" x14ac:dyDescent="0.4">
      <c r="R3" s="52" t="s">
        <v>59</v>
      </c>
    </row>
    <row r="4" spans="18:18" x14ac:dyDescent="0.4">
      <c r="R4" s="52" t="s">
        <v>60</v>
      </c>
    </row>
    <row r="5" spans="18:18" x14ac:dyDescent="0.4">
      <c r="R5" s="52" t="s">
        <v>61</v>
      </c>
    </row>
    <row r="6" spans="18:18" x14ac:dyDescent="0.4">
      <c r="R6" s="52" t="s">
        <v>62</v>
      </c>
    </row>
    <row r="7" spans="18:18" x14ac:dyDescent="0.4">
      <c r="R7" s="52" t="s">
        <v>63</v>
      </c>
    </row>
    <row r="8" spans="18:18" x14ac:dyDescent="0.4">
      <c r="R8" s="52" t="s">
        <v>64</v>
      </c>
    </row>
    <row r="9" spans="18:18" x14ac:dyDescent="0.4">
      <c r="R9" s="52" t="s">
        <v>65</v>
      </c>
    </row>
    <row r="10" spans="18:18" x14ac:dyDescent="0.4">
      <c r="R10" s="52" t="s">
        <v>66</v>
      </c>
    </row>
    <row r="11" spans="18:18" x14ac:dyDescent="0.4">
      <c r="R11" s="52" t="s">
        <v>67</v>
      </c>
    </row>
    <row r="12" spans="18:18" x14ac:dyDescent="0.4">
      <c r="R12" s="52" t="s">
        <v>68</v>
      </c>
    </row>
    <row r="14" spans="18:18" x14ac:dyDescent="0.4">
      <c r="R14" s="52" t="s">
        <v>141</v>
      </c>
    </row>
    <row r="28" spans="18:18" x14ac:dyDescent="0.4">
      <c r="R28" s="52" t="s">
        <v>69</v>
      </c>
    </row>
    <row r="29" spans="18:18" x14ac:dyDescent="0.4">
      <c r="R29" s="52" t="s">
        <v>59</v>
      </c>
    </row>
    <row r="30" spans="18:18" x14ac:dyDescent="0.4">
      <c r="R30" s="52" t="s">
        <v>70</v>
      </c>
    </row>
    <row r="31" spans="18:18" x14ac:dyDescent="0.4">
      <c r="R31" s="52" t="s">
        <v>71</v>
      </c>
    </row>
    <row r="32" spans="18:18" x14ac:dyDescent="0.4">
      <c r="R32" s="52" t="s">
        <v>73</v>
      </c>
    </row>
    <row r="33" spans="18:18" x14ac:dyDescent="0.4">
      <c r="R33" s="52" t="s">
        <v>72</v>
      </c>
    </row>
    <row r="34" spans="18:18" x14ac:dyDescent="0.4">
      <c r="R34" s="52" t="s">
        <v>79</v>
      </c>
    </row>
    <row r="35" spans="18:18" x14ac:dyDescent="0.4">
      <c r="R35" s="52" t="s">
        <v>74</v>
      </c>
    </row>
    <row r="36" spans="18:18" x14ac:dyDescent="0.4">
      <c r="R36" s="52" t="s">
        <v>75</v>
      </c>
    </row>
    <row r="37" spans="18:18" x14ac:dyDescent="0.4">
      <c r="R37" s="52" t="s">
        <v>143</v>
      </c>
    </row>
    <row r="38" spans="18:18" x14ac:dyDescent="0.4">
      <c r="R38" s="52" t="s">
        <v>76</v>
      </c>
    </row>
    <row r="39" spans="18:18" x14ac:dyDescent="0.4">
      <c r="R39" s="52" t="s">
        <v>80</v>
      </c>
    </row>
    <row r="40" spans="18:18" x14ac:dyDescent="0.4">
      <c r="R40" s="52" t="s">
        <v>81</v>
      </c>
    </row>
    <row r="41" spans="18:18" x14ac:dyDescent="0.4">
      <c r="R41" s="52" t="s">
        <v>77</v>
      </c>
    </row>
    <row r="42" spans="18:18" x14ac:dyDescent="0.4">
      <c r="R42" s="52" t="s">
        <v>78</v>
      </c>
    </row>
    <row r="43" spans="18:18" x14ac:dyDescent="0.4">
      <c r="R43" s="52" t="s">
        <v>82</v>
      </c>
    </row>
    <row r="44" spans="18:18" x14ac:dyDescent="0.4">
      <c r="R44" s="52" t="s">
        <v>83</v>
      </c>
    </row>
    <row r="45" spans="18:18" x14ac:dyDescent="0.4">
      <c r="R45" s="52" t="s">
        <v>84</v>
      </c>
    </row>
    <row r="53" spans="18:18" x14ac:dyDescent="0.4">
      <c r="R53" s="52" t="s">
        <v>85</v>
      </c>
    </row>
    <row r="54" spans="18:18" x14ac:dyDescent="0.4">
      <c r="R54" s="52" t="s">
        <v>86</v>
      </c>
    </row>
    <row r="55" spans="18:18" x14ac:dyDescent="0.4">
      <c r="R55" s="52" t="s">
        <v>87</v>
      </c>
    </row>
    <row r="78" spans="18:18" x14ac:dyDescent="0.4">
      <c r="R78" s="52" t="s">
        <v>88</v>
      </c>
    </row>
    <row r="79" spans="18:18" x14ac:dyDescent="0.4">
      <c r="R79" s="52" t="s">
        <v>89</v>
      </c>
    </row>
    <row r="80" spans="18:18" x14ac:dyDescent="0.4">
      <c r="R80" s="52" t="s">
        <v>90</v>
      </c>
    </row>
    <row r="81" spans="18:18" x14ac:dyDescent="0.4">
      <c r="R81" s="52" t="s">
        <v>91</v>
      </c>
    </row>
    <row r="82" spans="18:18" x14ac:dyDescent="0.4">
      <c r="R82" s="52" t="s">
        <v>92</v>
      </c>
    </row>
    <row r="83" spans="18:18" x14ac:dyDescent="0.4">
      <c r="R83" s="52" t="s">
        <v>93</v>
      </c>
    </row>
    <row r="84" spans="18:18" x14ac:dyDescent="0.4">
      <c r="R84" s="52" t="s">
        <v>94</v>
      </c>
    </row>
    <row r="85" spans="18:18" x14ac:dyDescent="0.4">
      <c r="R85" s="52" t="s">
        <v>95</v>
      </c>
    </row>
    <row r="86" spans="18:18" x14ac:dyDescent="0.4">
      <c r="R86" s="52" t="s">
        <v>96</v>
      </c>
    </row>
    <row r="87" spans="18:18" x14ac:dyDescent="0.4">
      <c r="R87" s="52" t="s">
        <v>97</v>
      </c>
    </row>
    <row r="88" spans="18:18" x14ac:dyDescent="0.4">
      <c r="R88" s="52" t="s">
        <v>98</v>
      </c>
    </row>
    <row r="103" spans="18:18" x14ac:dyDescent="0.4">
      <c r="R103" s="52" t="s">
        <v>99</v>
      </c>
    </row>
    <row r="104" spans="18:18" x14ac:dyDescent="0.4">
      <c r="R104" s="52" t="s">
        <v>100</v>
      </c>
    </row>
    <row r="105" spans="18:18" x14ac:dyDescent="0.4">
      <c r="R105" s="52" t="s">
        <v>101</v>
      </c>
    </row>
    <row r="106" spans="18:18" x14ac:dyDescent="0.4">
      <c r="R106" s="52" t="s">
        <v>102</v>
      </c>
    </row>
    <row r="108" spans="18:18" x14ac:dyDescent="0.4">
      <c r="R108" s="52" t="s">
        <v>144</v>
      </c>
    </row>
    <row r="128" spans="18:18" x14ac:dyDescent="0.4">
      <c r="R128" s="52" t="s">
        <v>103</v>
      </c>
    </row>
    <row r="129" spans="18:18" x14ac:dyDescent="0.4">
      <c r="R129" s="52" t="s">
        <v>104</v>
      </c>
    </row>
    <row r="130" spans="18:18" x14ac:dyDescent="0.4">
      <c r="R130" s="52" t="s">
        <v>105</v>
      </c>
    </row>
    <row r="131" spans="18:18" x14ac:dyDescent="0.4">
      <c r="R131" s="52" t="s">
        <v>106</v>
      </c>
    </row>
    <row r="132" spans="18:18" x14ac:dyDescent="0.4">
      <c r="R132" s="52" t="s">
        <v>107</v>
      </c>
    </row>
    <row r="133" spans="18:18" x14ac:dyDescent="0.4">
      <c r="R133" s="52" t="s">
        <v>108</v>
      </c>
    </row>
    <row r="134" spans="18:18" x14ac:dyDescent="0.4">
      <c r="R134" s="52" t="s">
        <v>109</v>
      </c>
    </row>
    <row r="135" spans="18:18" x14ac:dyDescent="0.4">
      <c r="R135" s="52" t="s">
        <v>110</v>
      </c>
    </row>
    <row r="152" spans="18:18" x14ac:dyDescent="0.4">
      <c r="R152" s="52" t="s">
        <v>111</v>
      </c>
    </row>
    <row r="153" spans="18:18" x14ac:dyDescent="0.4">
      <c r="R153" s="52" t="s">
        <v>104</v>
      </c>
    </row>
    <row r="154" spans="18:18" x14ac:dyDescent="0.4">
      <c r="R154" s="52" t="s">
        <v>112</v>
      </c>
    </row>
    <row r="155" spans="18:18" x14ac:dyDescent="0.4">
      <c r="R155" s="52" t="s">
        <v>113</v>
      </c>
    </row>
    <row r="156" spans="18:18" x14ac:dyDescent="0.4">
      <c r="R156" s="52" t="s">
        <v>114</v>
      </c>
    </row>
    <row r="157" spans="18:18" x14ac:dyDescent="0.4">
      <c r="R157" s="52" t="s">
        <v>115</v>
      </c>
    </row>
    <row r="158" spans="18:18" x14ac:dyDescent="0.4">
      <c r="R158" s="52" t="s">
        <v>116</v>
      </c>
    </row>
    <row r="159" spans="18:18" x14ac:dyDescent="0.4">
      <c r="R159" s="52" t="s">
        <v>145</v>
      </c>
    </row>
    <row r="178" spans="18:18" x14ac:dyDescent="0.4">
      <c r="R178" s="52" t="s">
        <v>117</v>
      </c>
    </row>
    <row r="179" spans="18:18" x14ac:dyDescent="0.4">
      <c r="R179" s="52" t="s">
        <v>59</v>
      </c>
    </row>
    <row r="180" spans="18:18" x14ac:dyDescent="0.4">
      <c r="R180" s="52" t="s">
        <v>112</v>
      </c>
    </row>
    <row r="181" spans="18:18" x14ac:dyDescent="0.4">
      <c r="R181" s="52" t="s">
        <v>146</v>
      </c>
    </row>
    <row r="182" spans="18:18" x14ac:dyDescent="0.4">
      <c r="R182" s="52" t="s">
        <v>147</v>
      </c>
    </row>
    <row r="183" spans="18:18" x14ac:dyDescent="0.4">
      <c r="R183" s="52" t="s">
        <v>118</v>
      </c>
    </row>
    <row r="184" spans="18:18" x14ac:dyDescent="0.4">
      <c r="R184" s="52" t="s">
        <v>119</v>
      </c>
    </row>
    <row r="185" spans="18:18" x14ac:dyDescent="0.4">
      <c r="R185" s="52" t="s">
        <v>148</v>
      </c>
    </row>
    <row r="186" spans="18:18" x14ac:dyDescent="0.4">
      <c r="R186" s="52" t="s">
        <v>149</v>
      </c>
    </row>
    <row r="187" spans="18:18" x14ac:dyDescent="0.4">
      <c r="R187" s="52" t="s">
        <v>120</v>
      </c>
    </row>
    <row r="203" spans="18:18" x14ac:dyDescent="0.4">
      <c r="R203" s="52" t="s">
        <v>121</v>
      </c>
    </row>
    <row r="204" spans="18:18" x14ac:dyDescent="0.4">
      <c r="R204" s="52" t="s">
        <v>104</v>
      </c>
    </row>
    <row r="205" spans="18:18" x14ac:dyDescent="0.4">
      <c r="R205" s="52" t="s">
        <v>122</v>
      </c>
    </row>
    <row r="206" spans="18:18" x14ac:dyDescent="0.4">
      <c r="R206" s="52" t="s">
        <v>150</v>
      </c>
    </row>
    <row r="207" spans="18:18" x14ac:dyDescent="0.4">
      <c r="R207" s="52" t="s">
        <v>151</v>
      </c>
    </row>
    <row r="208" spans="18:18" x14ac:dyDescent="0.4">
      <c r="R208" s="52" t="s">
        <v>123</v>
      </c>
    </row>
    <row r="209" spans="18:18" x14ac:dyDescent="0.4">
      <c r="R209" s="52" t="s">
        <v>124</v>
      </c>
    </row>
    <row r="210" spans="18:18" x14ac:dyDescent="0.4">
      <c r="R210" s="52" t="s">
        <v>152</v>
      </c>
    </row>
    <row r="227" spans="18:18" x14ac:dyDescent="0.4">
      <c r="R227" s="52" t="s">
        <v>125</v>
      </c>
    </row>
    <row r="228" spans="18:18" x14ac:dyDescent="0.4">
      <c r="R228" s="52" t="s">
        <v>126</v>
      </c>
    </row>
    <row r="229" spans="18:18" x14ac:dyDescent="0.4">
      <c r="R229" s="52" t="s">
        <v>127</v>
      </c>
    </row>
    <row r="230" spans="18:18" x14ac:dyDescent="0.4">
      <c r="R230" s="52" t="s">
        <v>112</v>
      </c>
    </row>
    <row r="231" spans="18:18" x14ac:dyDescent="0.4">
      <c r="R231" s="52" t="s">
        <v>153</v>
      </c>
    </row>
    <row r="232" spans="18:18" x14ac:dyDescent="0.4">
      <c r="R232" s="52" t="s">
        <v>129</v>
      </c>
    </row>
    <row r="233" spans="18:18" x14ac:dyDescent="0.4">
      <c r="R233" s="52" t="s">
        <v>128</v>
      </c>
    </row>
    <row r="254" spans="18:18" x14ac:dyDescent="0.4">
      <c r="R254" s="52" t="s">
        <v>130</v>
      </c>
    </row>
    <row r="255" spans="18:18" x14ac:dyDescent="0.4">
      <c r="R255" s="52" t="s">
        <v>59</v>
      </c>
    </row>
    <row r="256" spans="18:18" x14ac:dyDescent="0.4">
      <c r="R256" s="52" t="s">
        <v>131</v>
      </c>
    </row>
    <row r="257" spans="18:18" x14ac:dyDescent="0.4">
      <c r="R257" s="52" t="s">
        <v>132</v>
      </c>
    </row>
    <row r="258" spans="18:18" x14ac:dyDescent="0.4">
      <c r="R258" s="52" t="s">
        <v>133</v>
      </c>
    </row>
    <row r="259" spans="18:18" x14ac:dyDescent="0.4">
      <c r="R259" s="52" t="s">
        <v>134</v>
      </c>
    </row>
    <row r="260" spans="18:18" x14ac:dyDescent="0.4">
      <c r="R260" s="52" t="s">
        <v>135</v>
      </c>
    </row>
    <row r="279" spans="18:18" x14ac:dyDescent="0.4">
      <c r="R279" s="52" t="s">
        <v>136</v>
      </c>
    </row>
    <row r="280" spans="18:18" x14ac:dyDescent="0.4">
      <c r="R280" s="52" t="s">
        <v>137</v>
      </c>
    </row>
    <row r="281" spans="18:18" x14ac:dyDescent="0.4">
      <c r="R281" s="52" t="s">
        <v>112</v>
      </c>
    </row>
    <row r="282" spans="18:18" x14ac:dyDescent="0.4">
      <c r="R282" s="52" t="s">
        <v>138</v>
      </c>
    </row>
    <row r="283" spans="18:18" x14ac:dyDescent="0.4">
      <c r="R283" s="52" t="s">
        <v>139</v>
      </c>
    </row>
    <row r="284" spans="18:18" x14ac:dyDescent="0.4">
      <c r="R284" s="52" t="s">
        <v>140</v>
      </c>
    </row>
    <row r="285" spans="18:18" x14ac:dyDescent="0.4">
      <c r="R285" s="52" t="s">
        <v>154</v>
      </c>
    </row>
    <row r="286" spans="18:18" x14ac:dyDescent="0.4">
      <c r="R286" s="52" t="s">
        <v>155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30" sqref="A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19</v>
      </c>
    </row>
    <row r="2" spans="1:10" x14ac:dyDescent="0.4">
      <c r="A2" s="97" t="s">
        <v>142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2" t="s">
        <v>20</v>
      </c>
    </row>
    <row r="12" spans="1:10" x14ac:dyDescent="0.4">
      <c r="A12" s="99" t="s">
        <v>156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2" t="s">
        <v>21</v>
      </c>
    </row>
    <row r="22" spans="1:10" x14ac:dyDescent="0.4">
      <c r="A22" s="99" t="s">
        <v>157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topLeftCell="A36" zoomScale="80" zoomScaleNormal="80" workbookViewId="0">
      <selection activeCell="H47" sqref="H4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28</v>
      </c>
      <c r="B3" s="35" t="s">
        <v>29</v>
      </c>
      <c r="C3" s="35" t="s">
        <v>30</v>
      </c>
      <c r="D3" s="36" t="s">
        <v>31</v>
      </c>
      <c r="E3" s="35" t="s">
        <v>32</v>
      </c>
      <c r="F3" s="36" t="s">
        <v>31</v>
      </c>
      <c r="G3" s="35" t="s">
        <v>33</v>
      </c>
      <c r="H3" s="36" t="s">
        <v>31</v>
      </c>
    </row>
    <row r="4" spans="1:8" x14ac:dyDescent="0.4">
      <c r="A4" s="37" t="s">
        <v>54</v>
      </c>
      <c r="B4" s="37" t="s">
        <v>34</v>
      </c>
      <c r="C4" s="37"/>
      <c r="D4" s="38"/>
      <c r="E4" s="37" t="s">
        <v>35</v>
      </c>
      <c r="F4" s="38">
        <v>44403</v>
      </c>
      <c r="G4" s="37"/>
      <c r="H4" s="38"/>
    </row>
    <row r="5" spans="1:8" x14ac:dyDescent="0.4">
      <c r="A5" s="37" t="s">
        <v>54</v>
      </c>
      <c r="B5" s="37" t="s">
        <v>36</v>
      </c>
      <c r="C5" s="37"/>
      <c r="D5" s="38"/>
      <c r="E5" s="37" t="s">
        <v>35</v>
      </c>
      <c r="F5" s="38">
        <v>44404</v>
      </c>
      <c r="G5" s="37"/>
      <c r="H5" s="39"/>
    </row>
    <row r="6" spans="1:8" x14ac:dyDescent="0.4">
      <c r="A6" s="37" t="s">
        <v>54</v>
      </c>
      <c r="B6" s="37" t="s">
        <v>55</v>
      </c>
      <c r="C6" s="37"/>
      <c r="D6" s="39"/>
      <c r="E6" s="37" t="s">
        <v>35</v>
      </c>
      <c r="F6" s="38">
        <v>44405</v>
      </c>
      <c r="G6" s="37"/>
      <c r="H6" s="39"/>
    </row>
    <row r="7" spans="1:8" x14ac:dyDescent="0.4">
      <c r="A7" s="37" t="s">
        <v>54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54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54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54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54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28</v>
      </c>
      <c r="B13" s="35" t="s">
        <v>29</v>
      </c>
      <c r="C13" s="35" t="s">
        <v>30</v>
      </c>
      <c r="D13" s="36" t="s">
        <v>31</v>
      </c>
      <c r="E13" s="35" t="s">
        <v>32</v>
      </c>
      <c r="F13" s="85" t="s">
        <v>31</v>
      </c>
      <c r="G13" s="35" t="s">
        <v>33</v>
      </c>
      <c r="H13" s="36" t="s">
        <v>31</v>
      </c>
    </row>
    <row r="14" spans="1:8" x14ac:dyDescent="0.4">
      <c r="A14" s="37" t="s">
        <v>37</v>
      </c>
      <c r="B14" s="37" t="s">
        <v>38</v>
      </c>
      <c r="C14" s="37" t="s">
        <v>35</v>
      </c>
      <c r="D14" s="38">
        <v>44408</v>
      </c>
      <c r="E14" s="37" t="s">
        <v>35</v>
      </c>
      <c r="F14" s="38">
        <v>44406</v>
      </c>
      <c r="G14" s="37" t="s">
        <v>35</v>
      </c>
      <c r="H14" s="38">
        <v>44409</v>
      </c>
    </row>
    <row r="15" spans="1:8" x14ac:dyDescent="0.4">
      <c r="A15" s="37" t="s">
        <v>37</v>
      </c>
      <c r="B15" s="37" t="s">
        <v>39</v>
      </c>
      <c r="C15" s="37"/>
      <c r="D15" s="38"/>
      <c r="E15" s="37" t="s">
        <v>35</v>
      </c>
      <c r="F15" s="38">
        <v>44407</v>
      </c>
      <c r="G15" s="37"/>
      <c r="H15" s="38"/>
    </row>
    <row r="16" spans="1:8" x14ac:dyDescent="0.4">
      <c r="A16" s="37" t="s">
        <v>37</v>
      </c>
      <c r="B16" s="37" t="s">
        <v>38</v>
      </c>
      <c r="C16" s="37"/>
      <c r="D16" s="39"/>
      <c r="E16" s="37" t="s">
        <v>40</v>
      </c>
      <c r="F16" s="38">
        <v>44408</v>
      </c>
      <c r="G16" s="37"/>
      <c r="H16" s="38"/>
    </row>
    <row r="17" spans="1:8" x14ac:dyDescent="0.4">
      <c r="A17" s="37" t="s">
        <v>37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37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37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37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37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28</v>
      </c>
      <c r="B23" s="35" t="s">
        <v>29</v>
      </c>
      <c r="C23" s="35" t="s">
        <v>30</v>
      </c>
      <c r="D23" s="36" t="s">
        <v>31</v>
      </c>
      <c r="E23" s="35" t="s">
        <v>32</v>
      </c>
      <c r="F23" s="36" t="s">
        <v>31</v>
      </c>
      <c r="G23" s="35" t="s">
        <v>33</v>
      </c>
      <c r="H23" s="36" t="s">
        <v>31</v>
      </c>
    </row>
    <row r="24" spans="1:8" x14ac:dyDescent="0.4">
      <c r="A24" s="37" t="s">
        <v>41</v>
      </c>
      <c r="B24" s="37" t="s">
        <v>34</v>
      </c>
      <c r="C24" s="37"/>
      <c r="D24" s="38"/>
      <c r="E24" s="37" t="s">
        <v>35</v>
      </c>
      <c r="F24" s="38">
        <v>44410</v>
      </c>
      <c r="G24" s="37" t="s">
        <v>43</v>
      </c>
      <c r="H24" s="38">
        <v>44414</v>
      </c>
    </row>
    <row r="25" spans="1:8" x14ac:dyDescent="0.4">
      <c r="A25" s="37" t="s">
        <v>41</v>
      </c>
      <c r="B25" s="37" t="s">
        <v>34</v>
      </c>
      <c r="C25" s="37"/>
      <c r="D25" s="38"/>
      <c r="E25" s="37" t="s">
        <v>44</v>
      </c>
      <c r="F25" s="38">
        <v>44411</v>
      </c>
      <c r="G25" s="37"/>
      <c r="H25" s="38"/>
    </row>
    <row r="26" spans="1:8" x14ac:dyDescent="0.4">
      <c r="A26" s="37" t="s">
        <v>41</v>
      </c>
      <c r="B26" s="37" t="s">
        <v>34</v>
      </c>
      <c r="C26" s="37"/>
      <c r="D26" s="38"/>
      <c r="E26" s="37" t="s">
        <v>40</v>
      </c>
      <c r="F26" s="38">
        <v>44412</v>
      </c>
      <c r="G26" s="37"/>
      <c r="H26" s="39"/>
    </row>
    <row r="27" spans="1:8" x14ac:dyDescent="0.4">
      <c r="A27" s="37" t="s">
        <v>41</v>
      </c>
      <c r="B27" s="37" t="s">
        <v>34</v>
      </c>
      <c r="C27" s="37"/>
      <c r="D27" s="39"/>
      <c r="E27" s="37" t="s">
        <v>42</v>
      </c>
      <c r="F27" s="38">
        <v>44415</v>
      </c>
      <c r="G27" s="37"/>
      <c r="H27" s="39"/>
    </row>
    <row r="28" spans="1:8" x14ac:dyDescent="0.4">
      <c r="A28" s="37" t="s">
        <v>41</v>
      </c>
      <c r="B28" s="37" t="s">
        <v>45</v>
      </c>
      <c r="C28" s="37"/>
      <c r="D28" s="39"/>
      <c r="E28" s="37" t="s">
        <v>35</v>
      </c>
      <c r="F28" s="38">
        <v>44417</v>
      </c>
      <c r="G28" s="37"/>
      <c r="H28" s="39"/>
    </row>
    <row r="29" spans="1:8" x14ac:dyDescent="0.4">
      <c r="A29" s="37" t="s">
        <v>41</v>
      </c>
      <c r="B29" s="37" t="s">
        <v>38</v>
      </c>
      <c r="C29" s="37"/>
      <c r="D29" s="39"/>
      <c r="E29" s="37"/>
      <c r="F29" s="38"/>
      <c r="G29" s="37" t="s">
        <v>35</v>
      </c>
      <c r="H29" s="38">
        <v>44418</v>
      </c>
    </row>
    <row r="30" spans="1:8" x14ac:dyDescent="0.4">
      <c r="A30" s="37" t="s">
        <v>41</v>
      </c>
      <c r="B30" s="37" t="s">
        <v>34</v>
      </c>
      <c r="C30" s="37"/>
      <c r="D30" s="39"/>
      <c r="E30" s="37"/>
      <c r="F30" s="38"/>
      <c r="G30" s="37" t="s">
        <v>40</v>
      </c>
      <c r="H30" s="38">
        <v>44418</v>
      </c>
    </row>
    <row r="31" spans="1:8" x14ac:dyDescent="0.4">
      <c r="A31" s="37" t="s">
        <v>46</v>
      </c>
      <c r="B31" s="37" t="s">
        <v>39</v>
      </c>
      <c r="C31" s="37"/>
      <c r="D31" s="39"/>
      <c r="E31" s="37" t="s">
        <v>35</v>
      </c>
      <c r="F31" s="38">
        <v>44420</v>
      </c>
      <c r="G31" s="37"/>
      <c r="H31" s="39"/>
    </row>
    <row r="32" spans="1:8" x14ac:dyDescent="0.4">
      <c r="A32" s="37" t="s">
        <v>47</v>
      </c>
      <c r="B32" s="37" t="s">
        <v>36</v>
      </c>
      <c r="C32" s="37"/>
      <c r="D32" s="39"/>
      <c r="E32" s="37" t="s">
        <v>35</v>
      </c>
      <c r="F32" s="38">
        <v>44421</v>
      </c>
      <c r="G32" s="37"/>
      <c r="H32" s="39"/>
    </row>
    <row r="33" spans="1:8" x14ac:dyDescent="0.4">
      <c r="A33" s="37" t="s">
        <v>47</v>
      </c>
      <c r="B33" s="37" t="s">
        <v>38</v>
      </c>
      <c r="C33" s="37"/>
      <c r="D33" s="39"/>
      <c r="E33" s="37" t="s">
        <v>35</v>
      </c>
      <c r="F33" s="38">
        <v>44422</v>
      </c>
      <c r="G33" s="37"/>
      <c r="H33" s="39"/>
    </row>
    <row r="34" spans="1:8" x14ac:dyDescent="0.4">
      <c r="A34" s="37" t="s">
        <v>48</v>
      </c>
      <c r="B34" s="37" t="s">
        <v>34</v>
      </c>
      <c r="C34" s="37"/>
      <c r="D34" s="38"/>
      <c r="E34" s="37" t="s">
        <v>35</v>
      </c>
      <c r="F34" s="38">
        <v>44424</v>
      </c>
      <c r="G34" s="37"/>
      <c r="H34" s="38"/>
    </row>
    <row r="35" spans="1:8" x14ac:dyDescent="0.4">
      <c r="A35" s="37" t="s">
        <v>49</v>
      </c>
      <c r="B35" s="37" t="s">
        <v>34</v>
      </c>
      <c r="C35" s="37"/>
      <c r="D35" s="38"/>
      <c r="E35" s="37"/>
      <c r="F35" s="38"/>
      <c r="G35" s="37" t="s">
        <v>35</v>
      </c>
      <c r="H35" s="38">
        <v>44425</v>
      </c>
    </row>
    <row r="36" spans="1:8" x14ac:dyDescent="0.4">
      <c r="A36" s="37" t="s">
        <v>49</v>
      </c>
      <c r="B36" s="37" t="s">
        <v>34</v>
      </c>
      <c r="C36" s="37"/>
      <c r="D36" s="38"/>
      <c r="E36" s="37"/>
      <c r="F36" s="38"/>
      <c r="G36" s="37" t="s">
        <v>40</v>
      </c>
      <c r="H36" s="38">
        <v>44429</v>
      </c>
    </row>
    <row r="37" spans="1:8" x14ac:dyDescent="0.4">
      <c r="A37" s="37" t="s">
        <v>49</v>
      </c>
      <c r="B37" s="37" t="s">
        <v>34</v>
      </c>
      <c r="C37" s="37"/>
      <c r="D37" s="38"/>
      <c r="E37" s="37"/>
      <c r="F37" s="38"/>
      <c r="G37" s="37" t="s">
        <v>50</v>
      </c>
      <c r="H37" s="38">
        <v>44430</v>
      </c>
    </row>
    <row r="38" spans="1:8" x14ac:dyDescent="0.4">
      <c r="A38" s="37" t="s">
        <v>49</v>
      </c>
      <c r="B38" s="37" t="s">
        <v>34</v>
      </c>
      <c r="C38" s="37"/>
      <c r="D38" s="39"/>
      <c r="E38" s="37"/>
      <c r="F38" s="39" t="s">
        <v>51</v>
      </c>
      <c r="G38" s="37" t="s">
        <v>43</v>
      </c>
      <c r="H38" s="38">
        <v>44431</v>
      </c>
    </row>
    <row r="39" spans="1:8" x14ac:dyDescent="0.4">
      <c r="A39" s="37" t="s">
        <v>49</v>
      </c>
      <c r="B39" s="37" t="s">
        <v>34</v>
      </c>
      <c r="C39" s="37"/>
      <c r="D39" s="39"/>
      <c r="E39" s="37"/>
      <c r="F39" s="39" t="s">
        <v>51</v>
      </c>
      <c r="G39" s="37" t="s">
        <v>52</v>
      </c>
      <c r="H39" s="38">
        <v>44432</v>
      </c>
    </row>
    <row r="40" spans="1:8" x14ac:dyDescent="0.4">
      <c r="A40" s="37" t="s">
        <v>49</v>
      </c>
      <c r="B40" s="37" t="s">
        <v>34</v>
      </c>
      <c r="C40" s="37"/>
      <c r="D40" s="39"/>
      <c r="E40" s="37"/>
      <c r="F40" s="39" t="s">
        <v>51</v>
      </c>
      <c r="G40" s="37" t="s">
        <v>40</v>
      </c>
      <c r="H40" s="38">
        <v>44434</v>
      </c>
    </row>
    <row r="41" spans="1:8" x14ac:dyDescent="0.4">
      <c r="A41" s="37" t="s">
        <v>49</v>
      </c>
      <c r="B41" s="37" t="s">
        <v>34</v>
      </c>
      <c r="C41" s="37"/>
      <c r="D41" s="39"/>
      <c r="E41" s="37"/>
      <c r="F41" s="39" t="s">
        <v>51</v>
      </c>
      <c r="G41" s="37" t="s">
        <v>50</v>
      </c>
      <c r="H41" s="38">
        <v>44435</v>
      </c>
    </row>
    <row r="42" spans="1:8" x14ac:dyDescent="0.4">
      <c r="A42" s="37" t="s">
        <v>49</v>
      </c>
      <c r="B42" s="37" t="s">
        <v>34</v>
      </c>
      <c r="C42" s="37"/>
      <c r="D42" s="38"/>
      <c r="E42" s="37"/>
      <c r="F42" s="38"/>
      <c r="G42" s="37" t="s">
        <v>53</v>
      </c>
      <c r="H42" s="38">
        <v>44438</v>
      </c>
    </row>
    <row r="43" spans="1:8" x14ac:dyDescent="0.4">
      <c r="A43" s="37" t="s">
        <v>41</v>
      </c>
      <c r="B43" s="37" t="s">
        <v>34</v>
      </c>
      <c r="C43" s="37"/>
      <c r="D43" s="39"/>
      <c r="E43" s="37"/>
      <c r="F43" s="38"/>
      <c r="G43" s="37" t="s">
        <v>56</v>
      </c>
      <c r="H43" s="38">
        <v>44440</v>
      </c>
    </row>
    <row r="44" spans="1:8" x14ac:dyDescent="0.4">
      <c r="A44" s="37" t="s">
        <v>41</v>
      </c>
      <c r="B44" s="37" t="s">
        <v>34</v>
      </c>
      <c r="C44" s="37"/>
      <c r="D44" s="39"/>
      <c r="E44" s="37"/>
      <c r="F44" s="38"/>
      <c r="G44" s="37" t="s">
        <v>56</v>
      </c>
      <c r="H44" s="38">
        <v>44442</v>
      </c>
    </row>
    <row r="45" spans="1:8" x14ac:dyDescent="0.4">
      <c r="A45" s="37" t="s">
        <v>41</v>
      </c>
      <c r="B45" s="37" t="s">
        <v>34</v>
      </c>
      <c r="C45" s="37"/>
      <c r="D45" s="39"/>
      <c r="E45" s="37" t="s">
        <v>57</v>
      </c>
      <c r="F45" s="38">
        <v>44443</v>
      </c>
      <c r="G45" s="37"/>
      <c r="H45" s="39"/>
    </row>
    <row r="46" spans="1:8" x14ac:dyDescent="0.4">
      <c r="A46" s="37" t="s">
        <v>41</v>
      </c>
      <c r="B46" s="37" t="s">
        <v>34</v>
      </c>
      <c r="C46" s="37"/>
      <c r="D46" s="39"/>
      <c r="E46" s="37"/>
      <c r="F46" s="38"/>
      <c r="G46" s="37" t="s">
        <v>57</v>
      </c>
      <c r="H46" s="38">
        <v>44444</v>
      </c>
    </row>
    <row r="47" spans="1:8" x14ac:dyDescent="0.4">
      <c r="A47" s="37" t="s">
        <v>41</v>
      </c>
      <c r="B47" s="37"/>
      <c r="C47" s="37"/>
      <c r="D47" s="39"/>
      <c r="E47" s="37"/>
      <c r="F47" s="39"/>
      <c r="G47" s="37"/>
      <c r="H47" s="39"/>
    </row>
    <row r="48" spans="1:8" x14ac:dyDescent="0.4">
      <c r="A48" s="37" t="s">
        <v>41</v>
      </c>
      <c r="B48" s="37"/>
      <c r="C48" s="37"/>
      <c r="D48" s="39"/>
      <c r="E48" s="37"/>
      <c r="F48" s="39"/>
      <c r="G48" s="37"/>
      <c r="H48" s="39"/>
    </row>
    <row r="49" spans="1:8" x14ac:dyDescent="0.4">
      <c r="A49" s="37" t="s">
        <v>41</v>
      </c>
      <c r="B49" s="37"/>
      <c r="C49" s="37"/>
      <c r="D49" s="39"/>
      <c r="E49" s="37"/>
      <c r="F49" s="39"/>
      <c r="G49" s="37"/>
      <c r="H49" s="39"/>
    </row>
    <row r="50" spans="1:8" x14ac:dyDescent="0.4">
      <c r="A50" s="37" t="s">
        <v>41</v>
      </c>
      <c r="B50" s="37"/>
      <c r="C50" s="37"/>
      <c r="D50" s="39"/>
      <c r="E50" s="37"/>
      <c r="F50" s="39"/>
      <c r="G50" s="37"/>
      <c r="H50" s="39"/>
    </row>
    <row r="51" spans="1:8" x14ac:dyDescent="0.4">
      <c r="A51" s="37" t="s">
        <v>41</v>
      </c>
      <c r="B51" s="37"/>
      <c r="C51" s="37"/>
      <c r="D51" s="39"/>
      <c r="E51" s="37"/>
      <c r="F51" s="39"/>
      <c r="G51" s="37"/>
      <c r="H51" s="39"/>
    </row>
    <row r="52" spans="1:8" x14ac:dyDescent="0.4">
      <c r="A52" s="37" t="s">
        <v>41</v>
      </c>
      <c r="B52" s="37"/>
      <c r="C52" s="37"/>
      <c r="D52" s="39"/>
      <c r="E52" s="37"/>
      <c r="F52" s="39"/>
      <c r="G52" s="37"/>
      <c r="H52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2021-09-05T10:50:36Z</dcterms:modified>
</cp:coreProperties>
</file>